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45" windowHeight="8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<sst xmlns="http://schemas.openxmlformats.org/spreadsheetml/2006/main" count="95" uniqueCount="59">
  <si>
    <t>系所</t>
  </si>
  <si>
    <t>書名</t>
  </si>
  <si>
    <t>作者</t>
  </si>
  <si>
    <t>出版者</t>
  </si>
  <si>
    <t>出版年</t>
  </si>
  <si>
    <t> 登錄號 </t>
  </si>
  <si>
    <t>索書號</t>
  </si>
  <si>
    <t>國立澎湖科技大學圖資館教科書圖書清單</t>
  </si>
  <si>
    <t>館藏區域</t>
  </si>
  <si>
    <t>教科書專區</t>
  </si>
  <si>
    <t>授課教師</t>
  </si>
  <si>
    <t>外語系</t>
  </si>
  <si>
    <t>The management of information systems /</t>
  </si>
  <si>
    <t xml:space="preserve">Pomffyova, Maria </t>
  </si>
  <si>
    <t>Introduction to aviation operations management /</t>
  </si>
  <si>
    <t>Siddiquee, Arshad Noor,author.</t>
  </si>
  <si>
    <t>Master airline pilot :applying human factors to reach peak performance and operational resilience /</t>
  </si>
  <si>
    <t>Swauger, Steve,author.</t>
  </si>
  <si>
    <t>Air transportation :a management perspective /</t>
  </si>
  <si>
    <t>Wensveen, J. G.,author.</t>
  </si>
  <si>
    <t>Utilizing social media to engage students in an ESP learning program /</t>
  </si>
  <si>
    <t>Tan, Paul Juinn Bing</t>
  </si>
  <si>
    <t>658.40388 P786 2018</t>
  </si>
  <si>
    <t>387.7068 I79 2023</t>
  </si>
  <si>
    <t>629.130071 S973 2023</t>
  </si>
  <si>
    <t>387.7068 W476 2023</t>
  </si>
  <si>
    <t>418.0071 T166 2023</t>
  </si>
  <si>
    <t>航管系</t>
  </si>
  <si>
    <t>李穗玲 老師</t>
  </si>
  <si>
    <t xml:space="preserve">譚峻濱 老師  </t>
  </si>
  <si>
    <t>資工系</t>
  </si>
  <si>
    <t>通識中心</t>
  </si>
  <si>
    <t>觀光休閒系</t>
  </si>
  <si>
    <t>賀天君 老師</t>
  </si>
  <si>
    <t>蔡明惠  老師</t>
  </si>
  <si>
    <t>陳良弼  老師</t>
  </si>
  <si>
    <t>吳仕傑  老師</t>
  </si>
  <si>
    <t>創意思考訓練:創新概念X策略思考X活動演練 打造創造力的思考訓練課</t>
  </si>
  <si>
    <t xml:space="preserve"> E026290</t>
  </si>
  <si>
    <t xml:space="preserve"> E027663</t>
  </si>
  <si>
    <t>林光</t>
  </si>
  <si>
    <t>海運學</t>
  </si>
  <si>
    <t>港埠管理</t>
  </si>
  <si>
    <t>IntechOpen</t>
  </si>
  <si>
    <t xml:space="preserve">Eliva Press </t>
  </si>
  <si>
    <t>CRC Press</t>
  </si>
  <si>
    <t>CRC Press/Taylor &amp; Francis Group LLC</t>
  </si>
  <si>
    <t>Routledge</t>
  </si>
  <si>
    <t xml:space="preserve"> E027660</t>
  </si>
  <si>
    <t xml:space="preserve"> E027661</t>
  </si>
  <si>
    <t xml:space="preserve"> E027662</t>
  </si>
  <si>
    <t>C188893</t>
  </si>
  <si>
    <t>312.32P97 8779</t>
  </si>
  <si>
    <t xml:space="preserve">Python資料科學與人工智慧應用實務 </t>
  </si>
  <si>
    <t>Ticketing handbook</t>
  </si>
  <si>
    <t>International Air Transport Association.</t>
  </si>
  <si>
    <t>IATA</t>
  </si>
  <si>
    <t>E027665</t>
  </si>
  <si>
    <t>387.7364 I61 2023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</si>
</sst>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38">
    <font>
      <sz val="12"/>
      <name val="新細明體"/>
      <family val="1"/>
    </font>
    <font>
      <sz val="18"/>
      <name val="標楷體"/>
      <family val="4"/>
    </font>
    <font>
      <sz val="10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49" fontId="2" fillId="0" borderId="11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34" borderId="10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vertical="center" wrapText="1"/>
    </xf>
    <xf numFmtId="0" fontId="0" fillId="34" borderId="0" xfId="0" applyFill="1" applyAlignment="1">
      <alignment vertical="center"/>
    </xf>
    <xf numFmtId="49" fontId="2" fillId="34" borderId="10" xfId="0" applyNumberFormat="1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C7" sqref="C7"/>
    </sheetView>
  </sheetViews>
  <sheetFormatPr defaultColWidth="9.00390625" defaultRowHeight="16.5"/>
  <cols>
    <col min="1" max="2" width="7.50390625" style="4" customWidth="1"/>
    <col min="3" max="3" width="17.50390625" style="2" customWidth="1"/>
    <col min="4" max="4" width="12.875" style="2" customWidth="1"/>
    <col min="5" max="5" width="9.00390625" style="2" customWidth="1"/>
    <col min="6" max="6" width="9.25390625" style="3" customWidth="1"/>
    <col min="7" max="7" width="7.375" style="1" customWidth="1"/>
    <col min="8" max="8" width="16.875" style="1" customWidth="1"/>
    <col min="9" max="9" width="10.25390625" style="0" customWidth="1"/>
    <col min="10" max="10" width="9.00390625" style="0" customWidth="1"/>
  </cols>
  <sheetData>
    <row r="1" spans="1:9" ht="25.5" customHeight="1">
      <c r="A1" s="19" t="s">
        <v>7</v>
      </c>
      <c r="B1" s="19"/>
      <c r="C1" s="19"/>
      <c r="D1" s="19"/>
      <c r="E1" s="19"/>
      <c r="F1" s="19"/>
      <c r="G1" s="19"/>
      <c r="H1" s="19"/>
      <c r="I1" s="20"/>
    </row>
    <row r="2" spans="1:8" ht="16.5">
      <c r="A2" s="18"/>
      <c r="B2" s="18"/>
      <c r="C2" s="18"/>
      <c r="D2" s="18"/>
      <c r="E2" s="18"/>
      <c r="F2" s="18"/>
      <c r="G2" s="18"/>
      <c r="H2" s="18"/>
    </row>
    <row r="3" spans="1:9" ht="23.25" customHeight="1">
      <c r="A3" s="5" t="s">
        <v>0</v>
      </c>
      <c r="B3" s="5" t="s">
        <v>10</v>
      </c>
      <c r="C3" s="5" t="s">
        <v>1</v>
      </c>
      <c r="D3" s="5" t="s">
        <v>2</v>
      </c>
      <c r="E3" s="5" t="s">
        <v>3</v>
      </c>
      <c r="F3" s="5" t="s">
        <v>4</v>
      </c>
      <c r="G3" s="6" t="s">
        <v>5</v>
      </c>
      <c r="H3" s="5" t="s">
        <v>6</v>
      </c>
      <c r="I3" s="5" t="s">
        <v>8</v>
      </c>
    </row>
    <row r="4" spans="1:10" s="14" customFormat="1" ht="28.5">
      <c r="A4" s="11" t="s">
        <v>11</v>
      </c>
      <c r="B4" s="12" t="s">
        <v>29</v>
      </c>
      <c r="C4" s="8" t="s">
        <v>12</v>
      </c>
      <c r="D4" s="8" t="s">
        <v>13</v>
      </c>
      <c r="E4" s="8" t="s">
        <v>43</v>
      </c>
      <c r="F4" s="10">
        <v>2018</v>
      </c>
      <c r="G4" s="8" t="s">
        <v>38</v>
      </c>
      <c r="H4" s="8" t="s">
        <v>22</v>
      </c>
      <c r="I4" s="13" t="s">
        <v>9</v>
      </c>
      <c r="J4"/>
    </row>
    <row r="5" spans="1:10" s="14" customFormat="1" ht="49.5" customHeight="1">
      <c r="A5" s="11" t="s">
        <v>11</v>
      </c>
      <c r="B5" s="12" t="s">
        <v>29</v>
      </c>
      <c r="C5" s="8" t="s">
        <v>20</v>
      </c>
      <c r="D5" s="8" t="s">
        <v>21</v>
      </c>
      <c r="E5" s="8" t="s">
        <v>44</v>
      </c>
      <c r="F5" s="10">
        <v>2023</v>
      </c>
      <c r="G5" s="8" t="s">
        <v>39</v>
      </c>
      <c r="H5" s="8" t="s">
        <v>26</v>
      </c>
      <c r="I5" s="13" t="s">
        <v>9</v>
      </c>
      <c r="J5"/>
    </row>
    <row r="6" spans="1:10" s="14" customFormat="1" ht="39.75" customHeight="1">
      <c r="A6" s="11" t="s">
        <v>27</v>
      </c>
      <c r="B6" s="12" t="s">
        <v>28</v>
      </c>
      <c r="C6" s="8" t="s">
        <v>14</v>
      </c>
      <c r="D6" s="8" t="s">
        <v>15</v>
      </c>
      <c r="E6" s="8" t="s">
        <v>45</v>
      </c>
      <c r="F6" s="10">
        <v>2023</v>
      </c>
      <c r="G6" s="8" t="s">
        <v>48</v>
      </c>
      <c r="H6" s="8" t="s">
        <v>23</v>
      </c>
      <c r="I6" s="13" t="s">
        <v>9</v>
      </c>
      <c r="J6"/>
    </row>
    <row r="7" spans="1:10" s="14" customFormat="1" ht="78" customHeight="1">
      <c r="A7" s="11" t="s">
        <v>27</v>
      </c>
      <c r="B7" s="12" t="s">
        <v>28</v>
      </c>
      <c r="C7" s="8" t="s">
        <v>16</v>
      </c>
      <c r="D7" s="8" t="s">
        <v>17</v>
      </c>
      <c r="E7" s="8" t="s">
        <v>46</v>
      </c>
      <c r="F7" s="10">
        <v>2023</v>
      </c>
      <c r="G7" s="8" t="s">
        <v>49</v>
      </c>
      <c r="H7" s="8" t="s">
        <v>24</v>
      </c>
      <c r="I7" s="13" t="s">
        <v>9</v>
      </c>
      <c r="J7"/>
    </row>
    <row r="8" spans="1:10" s="14" customFormat="1" ht="40.5" customHeight="1">
      <c r="A8" s="11" t="s">
        <v>27</v>
      </c>
      <c r="B8" s="12" t="s">
        <v>28</v>
      </c>
      <c r="C8" s="8" t="s">
        <v>18</v>
      </c>
      <c r="D8" s="8" t="s">
        <v>19</v>
      </c>
      <c r="E8" s="8" t="s">
        <v>47</v>
      </c>
      <c r="F8" s="10">
        <v>2023</v>
      </c>
      <c r="G8" s="8" t="s">
        <v>50</v>
      </c>
      <c r="H8" s="8" t="s">
        <v>25</v>
      </c>
      <c r="I8" s="7" t="s">
        <v>9</v>
      </c>
      <c r="J8"/>
    </row>
    <row r="9" spans="1:10" s="14" customFormat="1" ht="42.75">
      <c r="A9" s="11" t="s">
        <v>27</v>
      </c>
      <c r="B9" s="12" t="s">
        <v>28</v>
      </c>
      <c r="C9" s="8" t="s">
        <v>54</v>
      </c>
      <c r="D9" s="8" t="s">
        <v>55</v>
      </c>
      <c r="E9" s="8" t="s">
        <v>56</v>
      </c>
      <c r="F9" s="10">
        <v>2023</v>
      </c>
      <c r="G9" s="8" t="s">
        <v>57</v>
      </c>
      <c r="H9" s="8" t="s">
        <v>58</v>
      </c>
      <c r="I9" s="7" t="s">
        <v>9</v>
      </c>
      <c r="J9"/>
    </row>
    <row r="10" spans="1:10" s="14" customFormat="1" ht="28.5">
      <c r="A10" s="8" t="s">
        <v>27</v>
      </c>
      <c r="B10" s="17" t="s">
        <v>33</v>
      </c>
      <c r="C10" s="8" t="str">
        <f>("圖解載貨證券專論")</f>
        <v>圖解載貨證券專論</v>
      </c>
      <c r="D10" s="8" t="str">
        <f>("鍾政棋")</f>
        <v>鍾政棋</v>
      </c>
      <c r="E10" s="8" t="str">
        <f>("鍾政棋")</f>
        <v>鍾政棋</v>
      </c>
      <c r="F10" s="10">
        <v>2021</v>
      </c>
      <c r="G10" s="8" t="str">
        <f>("C193503")</f>
        <v>C193503</v>
      </c>
      <c r="H10" s="8" t="str">
        <f>("587.6 8673")</f>
        <v>587.6 8673</v>
      </c>
      <c r="I10" s="16" t="s">
        <v>9</v>
      </c>
      <c r="J10"/>
    </row>
    <row r="11" spans="1:10" s="14" customFormat="1" ht="28.5">
      <c r="A11" s="8" t="s">
        <v>27</v>
      </c>
      <c r="B11" s="17" t="s">
        <v>33</v>
      </c>
      <c r="C11" s="9" t="s">
        <v>41</v>
      </c>
      <c r="D11" s="9" t="str">
        <f>("林光作")</f>
        <v>林光作</v>
      </c>
      <c r="E11" s="9" t="s">
        <v>40</v>
      </c>
      <c r="F11" s="10">
        <v>2016</v>
      </c>
      <c r="G11" s="9" t="str">
        <f>("C183301")</f>
        <v>C183301</v>
      </c>
      <c r="H11" s="9" t="str">
        <f>("557.4 876 105")</f>
        <v>557.4 876 105</v>
      </c>
      <c r="I11" s="16" t="s">
        <v>9</v>
      </c>
      <c r="J11"/>
    </row>
    <row r="12" spans="1:10" s="14" customFormat="1" ht="28.5">
      <c r="A12" s="8" t="s">
        <v>27</v>
      </c>
      <c r="B12" s="17" t="s">
        <v>33</v>
      </c>
      <c r="C12" s="9" t="s">
        <v>42</v>
      </c>
      <c r="D12" s="9" t="str">
        <f>("王丘明著")</f>
        <v>王丘明著</v>
      </c>
      <c r="E12" s="9" t="str">
        <f>("華泰文化 ")</f>
        <v>華泰文化 </v>
      </c>
      <c r="F12" s="10">
        <v>2018</v>
      </c>
      <c r="G12" s="9" t="str">
        <f>("C183895")</f>
        <v>C183895</v>
      </c>
      <c r="H12" s="9" t="str">
        <f>("557.52 8465 107")</f>
        <v>557.52 8465 107</v>
      </c>
      <c r="I12" s="16" t="s">
        <v>9</v>
      </c>
      <c r="J12"/>
    </row>
    <row r="13" spans="1:10" s="14" customFormat="1" ht="71.25">
      <c r="A13" s="8" t="s">
        <v>30</v>
      </c>
      <c r="B13" s="12" t="s">
        <v>35</v>
      </c>
      <c r="C13" s="8" t="str">
        <f>("Python資料科學實戰教本 :爬蟲.清理.資料庫.視覺化.探索式分析.機器學習建模, 數據工程一次搞定!")</f>
        <v>Python資料科學實戰教本 :爬蟲.清理.資料庫.視覺化.探索式分析.機器學習建模, 數據工程一次搞定!</v>
      </c>
      <c r="D13" s="8" t="str">
        <f>("陳會安作")</f>
        <v>陳會安作</v>
      </c>
      <c r="E13" s="8" t="str">
        <f>("旗標科技")</f>
        <v>旗標科技</v>
      </c>
      <c r="F13" s="10">
        <v>2022</v>
      </c>
      <c r="G13" s="8" t="str">
        <f>("C193496")</f>
        <v>C193496</v>
      </c>
      <c r="H13" s="8" t="str">
        <f>("312.32P97 8763-2")</f>
        <v>312.32P97 8763-2</v>
      </c>
      <c r="I13" s="15" t="s">
        <v>9</v>
      </c>
      <c r="J13"/>
    </row>
    <row r="14" spans="1:10" s="14" customFormat="1" ht="28.5">
      <c r="A14" s="8" t="s">
        <v>30</v>
      </c>
      <c r="B14" s="12" t="s">
        <v>35</v>
      </c>
      <c r="C14" s="8" t="str">
        <f>("ESP32物聯網實作入門與專題應用/")</f>
        <v>ESP32物聯網實作入門與專題應用/</v>
      </c>
      <c r="D14" s="8" t="str">
        <f>("陳明熒")</f>
        <v>陳明熒</v>
      </c>
      <c r="E14" s="8" t="str">
        <f>("博碩文化")</f>
        <v>博碩文化</v>
      </c>
      <c r="F14" s="10">
        <v>2023</v>
      </c>
      <c r="G14" s="8" t="str">
        <f>("C193497")</f>
        <v>C193497</v>
      </c>
      <c r="H14" s="8" t="str">
        <f>("312.52 8756")</f>
        <v>312.52 8756</v>
      </c>
      <c r="I14" s="15" t="s">
        <v>9</v>
      </c>
      <c r="J14"/>
    </row>
    <row r="15" spans="1:10" s="14" customFormat="1" ht="28.5">
      <c r="A15" s="8" t="s">
        <v>30</v>
      </c>
      <c r="B15" s="12" t="s">
        <v>35</v>
      </c>
      <c r="C15" s="8" t="str">
        <f>("Alo T智慧物聯網應用實習:")</f>
        <v>Alo T智慧物聯網應用實習:</v>
      </c>
      <c r="D15" s="8" t="str">
        <f>("羅啟維")</f>
        <v>羅啟維</v>
      </c>
      <c r="E15" s="8" t="str">
        <f>("台科大")</f>
        <v>台科大</v>
      </c>
      <c r="F15" s="10">
        <v>2022</v>
      </c>
      <c r="G15" s="8" t="str">
        <f>("C193499")</f>
        <v>C193499</v>
      </c>
      <c r="H15" s="8" t="str">
        <f>("315.52 8536")</f>
        <v>315.52 8536</v>
      </c>
      <c r="I15" s="15" t="s">
        <v>9</v>
      </c>
      <c r="J15"/>
    </row>
    <row r="16" spans="1:10" s="14" customFormat="1" ht="28.5">
      <c r="A16" s="8" t="s">
        <v>30</v>
      </c>
      <c r="B16" s="12" t="s">
        <v>35</v>
      </c>
      <c r="C16" s="8" t="s">
        <v>53</v>
      </c>
      <c r="D16" s="8" t="str">
        <f>("陳允傑")</f>
        <v>陳允傑</v>
      </c>
      <c r="E16" s="8" t="str">
        <f>("旗標")</f>
        <v>旗標</v>
      </c>
      <c r="F16" s="10">
        <v>2020</v>
      </c>
      <c r="G16" s="8" t="s">
        <v>51</v>
      </c>
      <c r="H16" s="8" t="s">
        <v>52</v>
      </c>
      <c r="I16" s="15" t="s">
        <v>9</v>
      </c>
      <c r="J16"/>
    </row>
    <row r="17" spans="1:9" s="14" customFormat="1" ht="28.5">
      <c r="A17" s="8" t="s">
        <v>31</v>
      </c>
      <c r="B17" s="12" t="s">
        <v>34</v>
      </c>
      <c r="C17" s="8" t="str">
        <f>("中華民國憲法集萃 / ")</f>
        <v>中華民國憲法集萃 / </v>
      </c>
      <c r="D17" s="8" t="str">
        <f>("蔡明惠編著")</f>
        <v>蔡明惠編著</v>
      </c>
      <c r="E17" s="8" t="str">
        <f>("新文京開發 ")</f>
        <v>新文京開發 </v>
      </c>
      <c r="F17" s="10">
        <v>2023</v>
      </c>
      <c r="G17" s="8" t="str">
        <f>("C193501")</f>
        <v>C193501</v>
      </c>
      <c r="H17" s="8" t="str">
        <f>("581.23 8453 112")</f>
        <v>581.23 8453 112</v>
      </c>
      <c r="I17" s="16" t="s">
        <v>9</v>
      </c>
    </row>
    <row r="18" spans="1:9" ht="57">
      <c r="A18" s="8" t="s">
        <v>32</v>
      </c>
      <c r="B18" s="17" t="s">
        <v>36</v>
      </c>
      <c r="C18" s="8" t="s">
        <v>37</v>
      </c>
      <c r="D18" s="8" t="str">
        <f>("周卓明")</f>
        <v>周卓明</v>
      </c>
      <c r="E18" s="8" t="str">
        <f>("全華圖書")</f>
        <v>全華圖書</v>
      </c>
      <c r="F18" s="10">
        <v>2023</v>
      </c>
      <c r="G18" s="8" t="str">
        <f>("C193504")</f>
        <v>C193504</v>
      </c>
      <c r="H18" s="8" t="str">
        <f>("176.4 8665:3-2")</f>
        <v>176.4 8665:3-2</v>
      </c>
      <c r="I18" s="16" t="s">
        <v>9</v>
      </c>
    </row>
    <row r="19" spans="1:9" ht="28.5">
      <c r="A19" s="8" t="s">
        <v>32</v>
      </c>
      <c r="B19" s="17" t="s">
        <v>36</v>
      </c>
      <c r="C19" s="8" t="str">
        <f>("智慧旅遊:旅遊多媒體應用")</f>
        <v>智慧旅遊:旅遊多媒體應用</v>
      </c>
      <c r="D19" s="8" t="str">
        <f>("石岳峻")</f>
        <v>石岳峻</v>
      </c>
      <c r="E19" s="8" t="str">
        <f>("高雄餐旅大學")</f>
        <v>高雄餐旅大學</v>
      </c>
      <c r="F19" s="10">
        <v>2020</v>
      </c>
      <c r="G19" s="8" t="str">
        <f>("C193505")</f>
        <v>C193505</v>
      </c>
      <c r="H19" s="8" t="str">
        <f>("992 8478")</f>
        <v>992 8478</v>
      </c>
      <c r="I19" s="16" t="s">
        <v>9</v>
      </c>
    </row>
  </sheetData>
  <sheetProtection/>
  <mergeCells count="2">
    <mergeCell ref="A2:H2"/>
    <mergeCell ref="A1:I1"/>
  </mergeCells>
  <printOptions/>
  <pageMargins left="0.35433070866141736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2024-03-15T01:45:27Z</cp:lastPrinted>
  <dcterms:created xsi:type="dcterms:W3CDTF">2008-12-11T02:10:17Z</dcterms:created>
  <dcterms:modified xsi:type="dcterms:W3CDTF">2024-03-15T01:46:46Z</dcterms:modified>
  <cp:category/>
  <cp:version/>
  <cp:contentType/>
  <cp:contentStatus/>
</cp:coreProperties>
</file>