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<sst xmlns="http://schemas.openxmlformats.org/spreadsheetml/2006/main" count="21" uniqueCount="21">
  <si>
    <t>國立澎湖科技大學可用資金變化情形(執行情形公告)</t>
  </si>
  <si>
    <t>項目</t>
  </si>
  <si>
    <t>期初金額</t>
  </si>
  <si>
    <t>期末金額</t>
  </si>
  <si>
    <t>短期可變現資產 (B=1+2+3)</t>
  </si>
  <si>
    <t>現金 (A)</t>
  </si>
  <si>
    <t>可用資金 (D=A+B-C)</t>
  </si>
  <si>
    <t xml:space="preserve">  流動金融資產 (1)</t>
  </si>
  <si>
    <t xml:space="preserve">  應收款項 (2)</t>
  </si>
  <si>
    <t xml:space="preserve">  短期貸墊款 (3)</t>
  </si>
  <si>
    <t xml:space="preserve">  流動負債 (4)</t>
  </si>
  <si>
    <t xml:space="preserve">    預收收入屬指定經常門支出捐贈款已提撥準備金之部 (5)</t>
  </si>
  <si>
    <t xml:space="preserve">  存入保證金 (6)        </t>
  </si>
  <si>
    <t xml:space="preserve">  應付保管款 (7)</t>
  </si>
  <si>
    <t xml:space="preserve">  暫收及待結轉帳項 (8)</t>
  </si>
  <si>
    <t xml:space="preserve">    暫收及待結轉帳項屬指定動產、不動產及其他資產之捐贈款已提撥準備金之部(9)</t>
  </si>
  <si>
    <t>備註：</t>
  </si>
  <si>
    <t>短期須償還負債 (C=4-5+6+7+8-9)</t>
  </si>
  <si>
    <t>105年06月30日</t>
  </si>
  <si>
    <t>一、截至本季止支出用途部分之累積實際數如下：用人費用154,784千元、服務費用56,108千元 、材料及用品費8,997元、租金與利息4,217千元、折舊折耗及攤銷49,145千元、稅捐與規費(強制費)15千元、會費捐助補助分攤救助(濟)與交流活動費8,911千元、其他69千元，合計282,246千元。</t>
  </si>
  <si>
    <t>二、期末可用資金859,841千元，期初可用資金906,829千元，期末較期初可用資金減少46,988千元，係因短期須償還負債較期初數增加。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</si>
</sst>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2">
      <selection activeCell="B20" sqref="B20:D20"/>
    </sheetView>
  </sheetViews>
  <sheetFormatPr defaultColWidth="9.00390625" defaultRowHeight="16.5"/>
  <cols>
    <col min="1" max="1" width="2.50390625" style="2" customWidth="1"/>
    <col min="2" max="2" width="90.50390625" style="2" customWidth="1"/>
    <col min="3" max="3" width="10.50390625" style="5" customWidth="1"/>
    <col min="4" max="4" width="11.00390625" style="2" customWidth="1"/>
    <col min="5" max="16384" width="9.00390625" style="2" customWidth="1"/>
  </cols>
  <sheetData>
    <row r="1" spans="1:4" ht="24">
      <c r="A1" s="23" t="s">
        <v>0</v>
      </c>
      <c r="B1" s="23"/>
      <c r="C1" s="23"/>
      <c r="D1" s="23"/>
    </row>
    <row r="2" spans="1:4" ht="15.75">
      <c r="A2" s="24" t="s">
        <v>18</v>
      </c>
      <c r="B2" s="24"/>
      <c r="C2" s="24"/>
      <c r="D2" s="24"/>
    </row>
    <row r="3" spans="1:4" ht="16.5" thickBot="1">
      <c r="A3" s="1"/>
      <c r="B3" s="1"/>
      <c r="C3" s="27"/>
      <c r="D3" s="27"/>
    </row>
    <row r="4" spans="1:4" ht="15.75">
      <c r="A4" s="25" t="s">
        <v>1</v>
      </c>
      <c r="B4" s="26"/>
      <c r="C4" s="4" t="s">
        <v>2</v>
      </c>
      <c r="D4" s="3" t="s">
        <v>3</v>
      </c>
    </row>
    <row r="5" spans="1:4" ht="15.75">
      <c r="A5" s="28" t="s">
        <v>5</v>
      </c>
      <c r="B5" s="29"/>
      <c r="C5" s="10">
        <f>ROUND(900156239/1000,0)</f>
        <v>900156</v>
      </c>
      <c r="D5" s="10">
        <f>ROUND(915333396/1000,0)</f>
        <v>915333</v>
      </c>
    </row>
    <row r="6" spans="1:4" ht="15.75">
      <c r="A6" s="28" t="s">
        <v>4</v>
      </c>
      <c r="B6" s="29"/>
      <c r="C6" s="10">
        <f>SUM(C7:C9)</f>
        <v>15352</v>
      </c>
      <c r="D6" s="10">
        <f>SUM(D7:D9)</f>
        <v>3517</v>
      </c>
    </row>
    <row r="7" spans="1:4" ht="15.75">
      <c r="A7" s="28" t="s">
        <v>7</v>
      </c>
      <c r="B7" s="29"/>
      <c r="C7" s="10">
        <v>0</v>
      </c>
      <c r="D7" s="10">
        <v>0</v>
      </c>
    </row>
    <row r="8" spans="1:4" ht="15.75">
      <c r="A8" s="28" t="s">
        <v>8</v>
      </c>
      <c r="B8" s="29"/>
      <c r="C8" s="10">
        <f>ROUND(3138414/1000,0)</f>
        <v>3138</v>
      </c>
      <c r="D8" s="10">
        <f>ROUND(3516554/1000,0)</f>
        <v>3517</v>
      </c>
    </row>
    <row r="9" spans="1:4" ht="15.75">
      <c r="A9" s="28" t="s">
        <v>9</v>
      </c>
      <c r="B9" s="29"/>
      <c r="C9" s="10">
        <f>ROUND(12214325/1000,0)</f>
        <v>12214</v>
      </c>
      <c r="D9" s="10">
        <f>ROUND(0/1000,0)</f>
        <v>0</v>
      </c>
    </row>
    <row r="10" spans="1:4" ht="15.75">
      <c r="A10" s="28" t="s">
        <v>17</v>
      </c>
      <c r="B10" s="29"/>
      <c r="C10" s="10">
        <f>C11-C12+C13+C14+C15-C16</f>
        <v>8679</v>
      </c>
      <c r="D10" s="10">
        <f>D11-D12+D13+D14+D15-D16</f>
        <v>59009</v>
      </c>
    </row>
    <row r="11" spans="1:4" ht="15.75">
      <c r="A11" s="28" t="s">
        <v>10</v>
      </c>
      <c r="B11" s="29"/>
      <c r="C11" s="10">
        <f>ROUND(2796788/1000,0)</f>
        <v>2797</v>
      </c>
      <c r="D11" s="10">
        <f>ROUND(49292172/1000,0)</f>
        <v>49292</v>
      </c>
    </row>
    <row r="12" spans="1:4" ht="15.75">
      <c r="A12" s="28" t="s">
        <v>11</v>
      </c>
      <c r="B12" s="29"/>
      <c r="C12" s="10">
        <f>ROUND(0/1000,0)</f>
        <v>0</v>
      </c>
      <c r="D12" s="10">
        <f>ROUND(0/1000,0)</f>
        <v>0</v>
      </c>
    </row>
    <row r="13" spans="1:4" ht="15.75">
      <c r="A13" s="28" t="s">
        <v>12</v>
      </c>
      <c r="B13" s="29"/>
      <c r="C13" s="10">
        <f>ROUND(5882173/1000,0)</f>
        <v>5882</v>
      </c>
      <c r="D13" s="10">
        <f>ROUND(9716586/1000,0)</f>
        <v>9717</v>
      </c>
    </row>
    <row r="14" spans="1:4" ht="15.75">
      <c r="A14" s="28" t="s">
        <v>13</v>
      </c>
      <c r="B14" s="29"/>
      <c r="C14" s="10"/>
      <c r="D14" s="10"/>
    </row>
    <row r="15" spans="1:4" ht="15.75">
      <c r="A15" s="28" t="s">
        <v>14</v>
      </c>
      <c r="B15" s="29"/>
      <c r="C15" s="10">
        <f>ROUND(0/1000,0)</f>
        <v>0</v>
      </c>
      <c r="D15" s="10">
        <f>ROUND(0/1000,0)</f>
        <v>0</v>
      </c>
    </row>
    <row r="16" spans="1:4" ht="15.75">
      <c r="A16" s="28" t="s">
        <v>15</v>
      </c>
      <c r="B16" s="29"/>
      <c r="C16" s="10">
        <f>ROUND(0/1000,0)</f>
        <v>0</v>
      </c>
      <c r="D16" s="10">
        <f>ROUND(0/1000,0)</f>
        <v>0</v>
      </c>
    </row>
    <row r="17" spans="1:4" ht="16.5" thickBot="1">
      <c r="A17" s="21" t="s">
        <v>6</v>
      </c>
      <c r="B17" s="22"/>
      <c r="C17" s="11">
        <f>C5+C6-C10</f>
        <v>906829</v>
      </c>
      <c r="D17" s="11">
        <f>D5+D6-D10</f>
        <v>859841</v>
      </c>
    </row>
    <row r="18" spans="1:4" ht="15.75">
      <c r="A18" s="7" t="s">
        <v>16</v>
      </c>
      <c r="B18" s="7"/>
      <c r="C18" s="8"/>
      <c r="D18" s="9"/>
    </row>
    <row r="19" spans="1:4" s="13" customFormat="1" ht="67.5" customHeight="1">
      <c r="A19" s="12"/>
      <c r="B19" s="19" t="s">
        <v>19</v>
      </c>
      <c r="C19" s="20"/>
      <c r="D19" s="20"/>
    </row>
    <row r="20" spans="1:4" s="13" customFormat="1" ht="36.75" customHeight="1">
      <c r="A20" s="12"/>
      <c r="B20" s="19" t="s">
        <v>20</v>
      </c>
      <c r="C20" s="20"/>
      <c r="D20" s="20"/>
    </row>
    <row r="21" spans="1:4" ht="33" customHeight="1">
      <c r="A21" s="6"/>
      <c r="B21" s="14"/>
      <c r="C21" s="15"/>
      <c r="D21" s="15"/>
    </row>
    <row r="22" spans="2:4" ht="32.25" customHeight="1">
      <c r="B22" s="16"/>
      <c r="C22" s="17"/>
      <c r="D22" s="17"/>
    </row>
    <row r="23" spans="2:4" ht="31.5" customHeight="1">
      <c r="B23" s="18"/>
      <c r="C23" s="17"/>
      <c r="D23" s="17"/>
    </row>
  </sheetData>
  <sheetProtection/>
  <mergeCells count="22">
    <mergeCell ref="A15:B15"/>
    <mergeCell ref="A16:B16"/>
    <mergeCell ref="A9:B9"/>
    <mergeCell ref="A10:B10"/>
    <mergeCell ref="A11:B11"/>
    <mergeCell ref="A12:B12"/>
    <mergeCell ref="A1:D1"/>
    <mergeCell ref="A2:D2"/>
    <mergeCell ref="A4:B4"/>
    <mergeCell ref="C3:D3"/>
    <mergeCell ref="A13:B13"/>
    <mergeCell ref="A14:B14"/>
    <mergeCell ref="A5:B5"/>
    <mergeCell ref="A6:B6"/>
    <mergeCell ref="A7:B7"/>
    <mergeCell ref="A8:B8"/>
    <mergeCell ref="B21:D21"/>
    <mergeCell ref="B22:D22"/>
    <mergeCell ref="B23:D23"/>
    <mergeCell ref="B19:D19"/>
    <mergeCell ref="B20:D20"/>
    <mergeCell ref="A17:B1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2016-07-11T06:51:28Z</cp:lastPrinted>
  <dcterms:created xsi:type="dcterms:W3CDTF">2015-10-21T09:26:43Z</dcterms:created>
  <dcterms:modified xsi:type="dcterms:W3CDTF">2016-07-11T07:07:54Z</dcterms:modified>
  <cp:category/>
  <cp:version/>
  <cp:contentType/>
  <cp:contentStatus/>
</cp:coreProperties>
</file>